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<sst xmlns="http://schemas.openxmlformats.org/spreadsheetml/2006/main" count="111" uniqueCount="30">
  <si>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</si>
  <si>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</si>
  <si>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</si>
  <si>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</si>
  <si>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</si>
  <si>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</si>
  <si>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</si>
  <si>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</si>
  <si>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</si>
  <si>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</si>
  <si>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</si>
  <si>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</si>
  <si>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</si>
  <si>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</si>
  <si>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</si>
  <si>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</si>
  <si>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</si>
  <si>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</si>
  <si>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</si>
  <si>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</si>
  <si>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</si>
  <si>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</si>
  <si>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</si>
  <si>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</si>
  <si>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</si>
  <si>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</si>
  <si>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Heljo Pikhofi 2009. aasta kulude hüvitamine</t>
  </si>
  <si>
    <t>dets-jaanuar</t>
  </si>
  <si>
    <t>jaan-veebr</t>
  </si>
  <si>
    <t>veebr-märts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</si>
</sst>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4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">
      <selection activeCell="H35" sqref="H3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7720.21</v>
      </c>
      <c r="E3" s="16">
        <f t="shared" si="0"/>
        <v>22444.21</v>
      </c>
      <c r="F3" s="21">
        <f t="shared" si="0"/>
        <v>10341.349999999999</v>
      </c>
      <c r="G3" s="16">
        <f t="shared" si="0"/>
        <v>8330.269999999997</v>
      </c>
      <c r="H3" s="16">
        <f t="shared" si="0"/>
        <v>740.0799999999972</v>
      </c>
      <c r="I3" s="16">
        <f t="shared" si="0"/>
        <v>1432.279999999998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22444.21</v>
      </c>
      <c r="E5" s="22">
        <f t="shared" si="1"/>
        <v>22444.21</v>
      </c>
      <c r="F5" s="22">
        <f t="shared" si="1"/>
        <v>15588.149999999998</v>
      </c>
      <c r="G5" s="22">
        <f t="shared" si="1"/>
        <v>8330.269999999997</v>
      </c>
      <c r="H5" s="17">
        <f t="shared" si="1"/>
        <v>5986.879999999997</v>
      </c>
      <c r="I5" s="17">
        <f t="shared" si="1"/>
        <v>1432.279999999998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2979.79</v>
      </c>
      <c r="D7" s="17">
        <f t="shared" si="2"/>
        <v>0</v>
      </c>
      <c r="E7" s="17">
        <f t="shared" si="2"/>
        <v>9945.410000000002</v>
      </c>
      <c r="F7" s="17">
        <f>SUM(F8:F11)</f>
        <v>3506.31</v>
      </c>
      <c r="G7" s="17">
        <f t="shared" si="2"/>
        <v>6025.19</v>
      </c>
      <c r="H7" s="17">
        <f t="shared" si="2"/>
        <v>2809.5699999999997</v>
      </c>
      <c r="I7" s="17">
        <f t="shared" si="2"/>
        <v>0</v>
      </c>
    </row>
    <row r="8" spans="1:9" ht="12.75">
      <c r="A8" s="5"/>
      <c r="B8" t="s">
        <v>19</v>
      </c>
      <c r="C8" s="33">
        <v>2902.79</v>
      </c>
      <c r="D8" s="21"/>
      <c r="E8" s="16">
        <v>5996.47</v>
      </c>
      <c r="F8" s="35"/>
      <c r="G8" s="36">
        <v>5287.19</v>
      </c>
      <c r="H8" s="16"/>
      <c r="I8" s="36"/>
    </row>
    <row r="9" spans="1:9" ht="12.75">
      <c r="A9" s="5"/>
      <c r="C9" s="33" t="s">
        <v>27</v>
      </c>
      <c r="D9" s="21"/>
      <c r="E9" s="16" t="s">
        <v>28</v>
      </c>
      <c r="F9" s="35"/>
      <c r="G9" s="36" t="s">
        <v>29</v>
      </c>
      <c r="H9" s="16"/>
      <c r="I9" s="36"/>
    </row>
    <row r="10" spans="1:9" ht="12.75">
      <c r="A10" s="5"/>
      <c r="B10" t="s">
        <v>18</v>
      </c>
      <c r="C10" s="8"/>
      <c r="D10" s="34"/>
      <c r="E10" s="8">
        <v>2501.84</v>
      </c>
      <c r="F10">
        <v>3421.71</v>
      </c>
      <c r="G10" s="33"/>
      <c r="H10" s="36">
        <v>1658.57</v>
      </c>
      <c r="I10" s="8"/>
    </row>
    <row r="11" spans="1:9" ht="12.75">
      <c r="A11" s="5"/>
      <c r="B11" t="s">
        <v>2</v>
      </c>
      <c r="C11" s="16">
        <v>77</v>
      </c>
      <c r="D11" s="35"/>
      <c r="E11" s="16">
        <f>960.5+336.6+150</f>
        <v>1447.1</v>
      </c>
      <c r="F11" s="36">
        <v>84.6</v>
      </c>
      <c r="G11" s="35">
        <f>303+435</f>
        <v>738</v>
      </c>
      <c r="H11" s="36">
        <f>513+363+275</f>
        <v>1151</v>
      </c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2157.45</v>
      </c>
      <c r="F13" s="17">
        <f t="shared" si="3"/>
        <v>3751.57</v>
      </c>
      <c r="G13" s="17">
        <f t="shared" si="3"/>
        <v>891</v>
      </c>
      <c r="H13" s="17">
        <f t="shared" si="3"/>
        <v>1745.03</v>
      </c>
      <c r="I13" s="17">
        <f t="shared" si="3"/>
        <v>0</v>
      </c>
    </row>
    <row r="14" spans="1:9" ht="12.75">
      <c r="A14" s="5"/>
      <c r="B14" t="s">
        <v>6</v>
      </c>
      <c r="C14" s="8"/>
      <c r="D14" s="35"/>
      <c r="E14" s="8">
        <v>2157.45</v>
      </c>
      <c r="F14">
        <v>3751.57</v>
      </c>
      <c r="G14" s="36"/>
      <c r="H14" s="33">
        <v>1745.03</v>
      </c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43">
        <v>891</v>
      </c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17">
        <f>254+3770</f>
        <v>4024</v>
      </c>
      <c r="D30" s="20"/>
      <c r="E30" s="9"/>
      <c r="F30" s="4"/>
      <c r="G30" s="17">
        <v>674</v>
      </c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7003.79</v>
      </c>
      <c r="D32" s="17">
        <f t="shared" si="6"/>
        <v>0</v>
      </c>
      <c r="E32" s="17">
        <f t="shared" si="6"/>
        <v>12102.86</v>
      </c>
      <c r="F32" s="17">
        <f t="shared" si="6"/>
        <v>7257.88</v>
      </c>
      <c r="G32" s="17">
        <f t="shared" si="6"/>
        <v>7590.19</v>
      </c>
      <c r="H32" s="17">
        <f t="shared" si="6"/>
        <v>4554.599999999999</v>
      </c>
      <c r="I32" s="17">
        <f t="shared" si="6"/>
        <v>0</v>
      </c>
      <c r="J32" s="21">
        <f>SUM(C32:I32)</f>
        <v>38509.32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0</v>
      </c>
      <c r="E33" s="18">
        <f t="shared" si="7"/>
        <v>5956.39</v>
      </c>
      <c r="F33" s="18">
        <f t="shared" si="7"/>
        <v>7257.88</v>
      </c>
      <c r="G33" s="18">
        <f t="shared" si="7"/>
        <v>0</v>
      </c>
      <c r="H33" s="18">
        <f t="shared" si="7"/>
        <v>3916.5999999999995</v>
      </c>
      <c r="I33" s="18">
        <f t="shared" si="7"/>
        <v>0</v>
      </c>
    </row>
    <row r="34" spans="1:9" ht="16.5" thickBot="1">
      <c r="A34" s="29"/>
      <c r="B34" s="30" t="s">
        <v>21</v>
      </c>
      <c r="C34" s="24">
        <f>2902.79+4101</f>
        <v>7003.79</v>
      </c>
      <c r="D34" s="31"/>
      <c r="E34" s="31">
        <v>6146.47</v>
      </c>
      <c r="F34" s="31"/>
      <c r="G34" s="25">
        <f>5287.19+2303</f>
        <v>7590.19</v>
      </c>
      <c r="H34" s="32">
        <v>638</v>
      </c>
      <c r="I34" s="24"/>
    </row>
    <row r="35" spans="1:9" ht="17.25" thickBot="1">
      <c r="A35" s="26" t="s">
        <v>14</v>
      </c>
      <c r="B35" s="27"/>
      <c r="C35" s="28">
        <f aca="true" t="shared" si="8" ref="C35:I35">C5-C32</f>
        <v>7720.21</v>
      </c>
      <c r="D35" s="28">
        <f t="shared" si="8"/>
        <v>22444.21</v>
      </c>
      <c r="E35" s="28">
        <f t="shared" si="8"/>
        <v>10341.349999999999</v>
      </c>
      <c r="F35" s="28">
        <f t="shared" si="8"/>
        <v>8330.269999999997</v>
      </c>
      <c r="G35" s="28">
        <f t="shared" si="8"/>
        <v>740.0799999999972</v>
      </c>
      <c r="H35" s="28">
        <f t="shared" si="8"/>
        <v>1432.279999999998</v>
      </c>
      <c r="I35" s="28">
        <f t="shared" si="8"/>
        <v>1432.279999999998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4" sqref="C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1432.279999999998</v>
      </c>
      <c r="D3" s="16">
        <f aca="true" t="shared" si="0" ref="D3:I3">C34</f>
        <v>2964.489999999998</v>
      </c>
      <c r="E3" s="16">
        <f t="shared" si="0"/>
        <v>2964.489999999998</v>
      </c>
      <c r="F3" s="21">
        <f t="shared" si="0"/>
        <v>2964.489999999998</v>
      </c>
      <c r="G3" s="16">
        <f t="shared" si="0"/>
        <v>2964.489999999998</v>
      </c>
      <c r="H3" s="16">
        <f t="shared" si="0"/>
        <v>2964.489999999998</v>
      </c>
      <c r="I3" s="16">
        <f t="shared" si="0"/>
        <v>2964.489999999998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6679.079999999998</v>
      </c>
      <c r="D5" s="22">
        <f t="shared" si="1"/>
        <v>2964.489999999998</v>
      </c>
      <c r="E5" s="22">
        <f t="shared" si="1"/>
        <v>2964.489999999998</v>
      </c>
      <c r="F5" s="22">
        <f t="shared" si="1"/>
        <v>2964.489999999998</v>
      </c>
      <c r="G5" s="22">
        <f t="shared" si="1"/>
        <v>2964.489999999998</v>
      </c>
      <c r="H5" s="17">
        <f t="shared" si="1"/>
        <v>2964.489999999998</v>
      </c>
      <c r="I5" s="17">
        <f t="shared" si="1"/>
        <v>2964.489999999998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2367.13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36"/>
      <c r="F8" s="34"/>
      <c r="G8" s="16"/>
      <c r="H8" s="16"/>
      <c r="I8" s="16"/>
    </row>
    <row r="9" spans="1:9" ht="12.75">
      <c r="A9" s="5"/>
      <c r="B9" t="s">
        <v>18</v>
      </c>
      <c r="C9" s="36">
        <v>2298.73</v>
      </c>
      <c r="D9" s="34"/>
      <c r="E9" s="8"/>
      <c r="F9" s="34"/>
      <c r="G9" s="33"/>
      <c r="H9" s="16"/>
      <c r="I9" s="8"/>
    </row>
    <row r="10" spans="1:9" ht="12.75">
      <c r="A10" s="5"/>
      <c r="B10" t="s">
        <v>2</v>
      </c>
      <c r="C10" s="36">
        <v>68.4</v>
      </c>
      <c r="D10" s="35"/>
      <c r="E10" s="36"/>
      <c r="F10" s="36"/>
      <c r="G10" s="35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1347.46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v>1347.46</v>
      </c>
      <c r="D13" s="34"/>
      <c r="E13" s="8"/>
      <c r="F13" s="34"/>
      <c r="G13" s="33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37"/>
      <c r="D29" s="20"/>
      <c r="E29" s="9"/>
      <c r="F29" s="38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3714.59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3714.59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3714.59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2964.489999999998</v>
      </c>
      <c r="D34" s="28">
        <f t="shared" si="8"/>
        <v>2964.489999999998</v>
      </c>
      <c r="E34" s="28">
        <f t="shared" si="8"/>
        <v>2964.489999999998</v>
      </c>
      <c r="F34" s="28">
        <f t="shared" si="8"/>
        <v>2964.489999999998</v>
      </c>
      <c r="G34" s="28">
        <f t="shared" si="8"/>
        <v>2964.489999999998</v>
      </c>
      <c r="H34" s="28">
        <f t="shared" si="8"/>
        <v>2964.489999999998</v>
      </c>
      <c r="I34" s="28">
        <f t="shared" si="8"/>
        <v>2964.489999999998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C33" sqref="C33:I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2964.489999999998</v>
      </c>
      <c r="D3" s="16">
        <f aca="true" t="shared" si="0" ref="D3:I3">C34</f>
        <v>2964.489999999998</v>
      </c>
      <c r="E3" s="16">
        <f t="shared" si="0"/>
        <v>2964.489999999998</v>
      </c>
      <c r="F3" s="21">
        <f t="shared" si="0"/>
        <v>2964.489999999998</v>
      </c>
      <c r="G3" s="16">
        <f t="shared" si="0"/>
        <v>2964.489999999998</v>
      </c>
      <c r="H3" s="16">
        <f t="shared" si="0"/>
        <v>2964.489999999998</v>
      </c>
      <c r="I3" s="16">
        <f t="shared" si="0"/>
        <v>2964.489999999998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2964.489999999998</v>
      </c>
      <c r="D5" s="22">
        <f t="shared" si="1"/>
        <v>2964.489999999998</v>
      </c>
      <c r="E5" s="22">
        <f t="shared" si="1"/>
        <v>2964.489999999998</v>
      </c>
      <c r="F5" s="22">
        <f t="shared" si="1"/>
        <v>2964.489999999998</v>
      </c>
      <c r="G5" s="22">
        <f t="shared" si="1"/>
        <v>2964.489999999998</v>
      </c>
      <c r="H5" s="17">
        <f t="shared" si="1"/>
        <v>2964.489999999998</v>
      </c>
      <c r="I5" s="17">
        <f t="shared" si="1"/>
        <v>2964.489999999998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33"/>
      <c r="D8" s="21"/>
      <c r="E8" s="36"/>
      <c r="F8" s="34"/>
      <c r="G8" s="36"/>
      <c r="H8" s="36"/>
      <c r="I8" s="16"/>
    </row>
    <row r="9" spans="1:9" ht="12.75">
      <c r="A9" s="5"/>
      <c r="B9" t="s">
        <v>18</v>
      </c>
      <c r="C9" s="33"/>
      <c r="E9" s="36"/>
      <c r="F9" s="34"/>
      <c r="G9" s="33"/>
      <c r="H9" s="36"/>
      <c r="I9" s="8"/>
    </row>
    <row r="10" spans="1:9" ht="12.75">
      <c r="A10" s="5"/>
      <c r="B10" t="s">
        <v>2</v>
      </c>
      <c r="C10" s="36"/>
      <c r="D10" s="21"/>
      <c r="E10" s="36"/>
      <c r="F10" s="36"/>
      <c r="G10" s="35"/>
      <c r="H10" s="36"/>
      <c r="I10" s="16"/>
    </row>
    <row r="11" spans="1:9" ht="12.75">
      <c r="A11" s="5"/>
      <c r="C11" s="16"/>
      <c r="D11" s="21"/>
      <c r="E11" s="36"/>
      <c r="F11" s="36"/>
      <c r="G11" s="35"/>
      <c r="H11" s="3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3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36"/>
      <c r="E13" s="33"/>
      <c r="F13" s="34"/>
      <c r="G13" s="33"/>
      <c r="H13" s="33"/>
      <c r="I13" s="8"/>
    </row>
    <row r="14" spans="1:9" ht="12.75">
      <c r="A14" s="5"/>
      <c r="B14" t="s">
        <v>7</v>
      </c>
      <c r="C14" s="8"/>
      <c r="E14" s="33"/>
      <c r="F14" s="34"/>
      <c r="G14" s="33"/>
      <c r="H14" s="33"/>
      <c r="I14" s="8"/>
    </row>
    <row r="15" spans="1:9" ht="12.75">
      <c r="A15" s="5"/>
      <c r="B15" s="1" t="s">
        <v>23</v>
      </c>
      <c r="C15" s="5"/>
      <c r="D15" s="5"/>
      <c r="E15" s="39"/>
      <c r="F15" s="39"/>
      <c r="G15" s="39"/>
      <c r="H15" s="33"/>
      <c r="I15" s="8"/>
    </row>
    <row r="16" spans="1:9" ht="12.75">
      <c r="A16" s="6" t="s">
        <v>5</v>
      </c>
      <c r="B16" s="4"/>
      <c r="C16" s="9"/>
      <c r="D16" s="4"/>
      <c r="E16" s="37"/>
      <c r="F16" s="40"/>
      <c r="G16" s="41"/>
      <c r="H16" s="37"/>
      <c r="I16" s="9"/>
    </row>
    <row r="17" spans="1:9" ht="12.75">
      <c r="A17" s="5"/>
      <c r="B17" s="1"/>
      <c r="C17" s="8"/>
      <c r="D17" s="1"/>
      <c r="E17" s="36"/>
      <c r="F17" s="42"/>
      <c r="G17" s="33"/>
      <c r="H17" s="36"/>
      <c r="I17" s="8"/>
    </row>
    <row r="18" spans="1:9" ht="12.75">
      <c r="A18" s="6" t="s">
        <v>24</v>
      </c>
      <c r="B18" s="4"/>
      <c r="C18" s="9"/>
      <c r="D18" s="4"/>
      <c r="E18" s="37"/>
      <c r="F18" s="40"/>
      <c r="G18" s="41"/>
      <c r="H18" s="37"/>
      <c r="I18" s="9"/>
    </row>
    <row r="19" spans="1:9" ht="12.75">
      <c r="A19" s="5"/>
      <c r="C19" s="8"/>
      <c r="E19" s="33"/>
      <c r="F19" s="34"/>
      <c r="G19" s="33"/>
      <c r="H19" s="33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33"/>
      <c r="F21" s="34"/>
      <c r="G21" s="36"/>
      <c r="H21" s="33"/>
      <c r="I21" s="8"/>
    </row>
    <row r="22" spans="1:9" ht="12.75">
      <c r="A22" s="5"/>
      <c r="B22" t="s">
        <v>17</v>
      </c>
      <c r="C22" s="8"/>
      <c r="E22" s="33"/>
      <c r="F22" s="34"/>
      <c r="G22" s="33"/>
      <c r="H22" s="33"/>
      <c r="I22" s="8"/>
    </row>
    <row r="23" spans="1:9" ht="12.75">
      <c r="A23" s="5"/>
      <c r="B23" t="s">
        <v>9</v>
      </c>
      <c r="C23" s="8"/>
      <c r="E23" s="33"/>
      <c r="F23" s="34"/>
      <c r="G23" s="33"/>
      <c r="H23" s="33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33"/>
      <c r="F25" s="35"/>
      <c r="G25" s="33"/>
      <c r="H25" s="33"/>
      <c r="I25" s="8"/>
    </row>
    <row r="26" spans="1:9" ht="12.75">
      <c r="A26" s="5"/>
      <c r="B26" t="s">
        <v>11</v>
      </c>
      <c r="C26" s="8"/>
      <c r="E26" s="33"/>
      <c r="F26" s="34"/>
      <c r="G26" s="33"/>
      <c r="H26" s="33"/>
      <c r="I26" s="8"/>
    </row>
    <row r="27" spans="1:9" ht="12.75">
      <c r="A27" s="6" t="s">
        <v>25</v>
      </c>
      <c r="B27" s="4"/>
      <c r="C27" s="9"/>
      <c r="D27" s="4"/>
      <c r="E27" s="41"/>
      <c r="F27" s="40"/>
      <c r="G27" s="41"/>
      <c r="H27" s="41"/>
      <c r="I27" s="9"/>
    </row>
    <row r="28" spans="1:9" ht="12.75">
      <c r="A28" s="5"/>
      <c r="C28" s="8"/>
      <c r="E28" s="33"/>
      <c r="F28" s="34"/>
      <c r="G28" s="33"/>
      <c r="H28" s="33"/>
      <c r="I28" s="8"/>
    </row>
    <row r="29" spans="1:9" ht="12.75">
      <c r="A29" s="6" t="s">
        <v>12</v>
      </c>
      <c r="B29" s="4"/>
      <c r="C29" s="41"/>
      <c r="D29" s="20"/>
      <c r="E29" s="41"/>
      <c r="F29" s="40"/>
      <c r="G29" s="37"/>
      <c r="H29" s="41"/>
      <c r="I29" s="17"/>
    </row>
    <row r="30" spans="1:9" ht="12.75">
      <c r="A30" s="5"/>
      <c r="C30" s="8"/>
      <c r="E30" s="33"/>
      <c r="F30" s="34"/>
      <c r="G30" s="33"/>
      <c r="H30" s="33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2964.489999999998</v>
      </c>
      <c r="D34" s="28">
        <f t="shared" si="8"/>
        <v>2964.489999999998</v>
      </c>
      <c r="E34" s="28">
        <f t="shared" si="8"/>
        <v>2964.489999999998</v>
      </c>
      <c r="F34" s="28">
        <f t="shared" si="8"/>
        <v>2964.489999999998</v>
      </c>
      <c r="G34" s="28">
        <f t="shared" si="8"/>
        <v>2964.489999999998</v>
      </c>
      <c r="H34" s="28">
        <f t="shared" si="8"/>
        <v>2964.489999999998</v>
      </c>
      <c r="I34" s="28">
        <f t="shared" si="8"/>
        <v>2964.489999999998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2964.489999999998</v>
      </c>
      <c r="D3" s="16">
        <f aca="true" t="shared" si="0" ref="D3:I3">C34</f>
        <v>2964.489999999998</v>
      </c>
      <c r="E3" s="16">
        <f t="shared" si="0"/>
        <v>2964.489999999998</v>
      </c>
      <c r="F3" s="21">
        <f t="shared" si="0"/>
        <v>2964.489999999998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2964.489999999998</v>
      </c>
      <c r="D5" s="22">
        <f t="shared" si="1"/>
        <v>2964.489999999998</v>
      </c>
      <c r="E5" s="22">
        <f t="shared" si="1"/>
        <v>2964.489999999998</v>
      </c>
      <c r="F5" s="22">
        <f t="shared" si="1"/>
        <v>2964.489999999998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2964.489999999998</v>
      </c>
      <c r="D34" s="28">
        <f t="shared" si="8"/>
        <v>2964.489999999998</v>
      </c>
      <c r="E34" s="28">
        <f t="shared" si="8"/>
        <v>2964.489999999998</v>
      </c>
      <c r="F34" s="28">
        <f t="shared" si="8"/>
        <v>2964.489999999998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2009-05-19T08:02:43Z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