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<sst xmlns="http://schemas.openxmlformats.org/spreadsheetml/2006/main" count="111" uniqueCount="30">
  <si>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</si>
  <si>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</si>
  <si>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</si>
  <si>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</si>
  <si>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</si>
  <si>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</si>
  <si>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</si>
  <si>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</si>
  <si>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</si>
  <si>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</si>
  <si>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</si>
  <si>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</si>
  <si>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</si>
  <si>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</si>
  <si>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</si>
  <si>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</si>
  <si>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</si>
  <si>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</si>
  <si>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</si>
  <si>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</si>
  <si>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</si>
  <si>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</si>
  <si>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</si>
  <si>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</si>
  <si>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</si>
  <si>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</si>
  <si>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Taavi Rõivase 2009. aasta kulude hüvitamine</t>
  </si>
  <si>
    <t>jaanuar</t>
  </si>
  <si>
    <t>veebruar</t>
  </si>
  <si>
    <t>märts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</si>
</sst>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H11" sqref="H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C34</f>
        <v>5665.83</v>
      </c>
      <c r="E3" s="16">
        <f t="shared" si="0"/>
        <v>12965.940000000002</v>
      </c>
      <c r="F3" s="21">
        <f t="shared" si="0"/>
        <v>5099.850000000002</v>
      </c>
      <c r="G3" s="16">
        <f t="shared" si="0"/>
        <v>454.1100000000006</v>
      </c>
      <c r="H3" s="16">
        <f t="shared" si="0"/>
        <v>417.51000000000056</v>
      </c>
      <c r="I3" s="16">
        <f t="shared" si="0"/>
        <v>330.40000000000055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20389.83</v>
      </c>
      <c r="E5" s="22">
        <f t="shared" si="1"/>
        <v>12965.940000000002</v>
      </c>
      <c r="F5" s="22">
        <f t="shared" si="1"/>
        <v>10346.650000000001</v>
      </c>
      <c r="G5" s="22">
        <f t="shared" si="1"/>
        <v>454.1100000000006</v>
      </c>
      <c r="H5" s="17">
        <f t="shared" si="1"/>
        <v>5664.31</v>
      </c>
      <c r="I5" s="17">
        <f t="shared" si="1"/>
        <v>330.40000000000055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8335.02</v>
      </c>
      <c r="D7" s="17">
        <f t="shared" si="2"/>
        <v>7371.67</v>
      </c>
      <c r="E7" s="17">
        <f t="shared" si="2"/>
        <v>4827.37</v>
      </c>
      <c r="F7" s="17">
        <f>SUM(F8:F11)</f>
        <v>7235.45</v>
      </c>
      <c r="G7" s="17">
        <f t="shared" si="2"/>
        <v>0</v>
      </c>
      <c r="H7" s="17">
        <f t="shared" si="2"/>
        <v>3058.25</v>
      </c>
      <c r="I7" s="17">
        <f t="shared" si="2"/>
        <v>0</v>
      </c>
    </row>
    <row r="8" spans="1:9" ht="12.75">
      <c r="A8" s="5"/>
      <c r="B8" t="s">
        <v>19</v>
      </c>
      <c r="C8" s="8">
        <v>8198.48</v>
      </c>
      <c r="D8" s="21">
        <v>7371.67</v>
      </c>
      <c r="E8" s="16"/>
      <c r="F8" s="21">
        <v>5246.8</v>
      </c>
      <c r="G8" s="16"/>
      <c r="H8" s="16"/>
      <c r="I8" s="16"/>
    </row>
    <row r="9" spans="1:9" ht="12.75">
      <c r="A9" s="5"/>
      <c r="C9" s="8" t="s">
        <v>27</v>
      </c>
      <c r="D9" s="21" t="s">
        <v>28</v>
      </c>
      <c r="E9" s="16"/>
      <c r="F9" t="s">
        <v>29</v>
      </c>
      <c r="G9" s="16"/>
      <c r="H9" s="16"/>
      <c r="I9" s="16"/>
    </row>
    <row r="10" spans="1:9" ht="12.75">
      <c r="A10" s="5"/>
      <c r="B10" t="s">
        <v>18</v>
      </c>
      <c r="C10" s="8"/>
      <c r="E10" s="8">
        <v>3494.42</v>
      </c>
      <c r="F10">
        <v>1719.52</v>
      </c>
      <c r="G10" s="16"/>
      <c r="H10" s="16">
        <f>2594.12-820.38</f>
        <v>1773.7399999999998</v>
      </c>
      <c r="I10" s="8"/>
    </row>
    <row r="11" spans="1:9" ht="12.75">
      <c r="A11" s="5"/>
      <c r="B11" t="s">
        <v>2</v>
      </c>
      <c r="C11" s="16">
        <v>136.54</v>
      </c>
      <c r="D11" s="21"/>
      <c r="E11" s="16">
        <f>517+815.95</f>
        <v>1332.95</v>
      </c>
      <c r="F11" s="16">
        <f>131.5+137.63</f>
        <v>269.13</v>
      </c>
      <c r="G11" s="21"/>
      <c r="H11" s="16">
        <f>747+537.51</f>
        <v>1284.51</v>
      </c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1799.47</v>
      </c>
      <c r="F12" s="17">
        <f t="shared" si="3"/>
        <v>1731.15</v>
      </c>
      <c r="G12" s="17">
        <f t="shared" si="3"/>
        <v>0</v>
      </c>
      <c r="H12" s="17">
        <f t="shared" si="3"/>
        <v>1275.58</v>
      </c>
      <c r="I12" s="17">
        <f t="shared" si="3"/>
        <v>0</v>
      </c>
    </row>
    <row r="13" spans="1:9" ht="12.75">
      <c r="A13" s="5"/>
      <c r="B13" t="s">
        <v>6</v>
      </c>
      <c r="C13" s="8"/>
      <c r="D13" s="33"/>
      <c r="E13" s="8">
        <v>1799.47</v>
      </c>
      <c r="F13">
        <v>1731.15</v>
      </c>
      <c r="G13" s="8"/>
      <c r="H13" s="8">
        <v>1275.58</v>
      </c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16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>
        <f>199.69+523.46</f>
        <v>723.1500000000001</v>
      </c>
      <c r="D29" s="20">
        <v>52.22</v>
      </c>
      <c r="E29" s="9">
        <v>1239.25</v>
      </c>
      <c r="F29" s="4">
        <v>925.94</v>
      </c>
      <c r="G29" s="17">
        <v>36.6</v>
      </c>
      <c r="H29" s="9">
        <v>1000.08</v>
      </c>
      <c r="I29" s="17">
        <v>330.4</v>
      </c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>C7+C12+C16+C18+C20+C24+C27+C29</f>
        <v>9058.17</v>
      </c>
      <c r="D31" s="17">
        <f>D7+D12+D16+D18+D20+D24+D27+D29</f>
        <v>7423.89</v>
      </c>
      <c r="E31" s="17">
        <f>E7+E12+E16+E18+E20+E24+E27+E29</f>
        <v>7866.09</v>
      </c>
      <c r="F31" s="17">
        <f>F7+F12+F16+F18+F20+F24+F27+F29</f>
        <v>9892.54</v>
      </c>
      <c r="G31" s="17">
        <f>G7+G12+G16+G18+G20+G24+G27+G29</f>
        <v>36.6</v>
      </c>
      <c r="H31" s="17">
        <f>H7+H12+H16+H18+H20+H24+H27+H29</f>
        <v>5333.91</v>
      </c>
      <c r="I31" s="17">
        <f>I7+I12+I16+I18+I20+I24+I27+I29</f>
        <v>330.4</v>
      </c>
      <c r="J31" s="21">
        <f>SUM(C31:I31)</f>
        <v>39941.6</v>
      </c>
    </row>
    <row r="32" spans="1:9" ht="15.75">
      <c r="A32" s="14"/>
      <c r="B32" s="15" t="s">
        <v>20</v>
      </c>
      <c r="C32" s="18">
        <f>C7+C12+C16+C18+C20+C24+C27+C29-C33</f>
        <v>859.6900000000005</v>
      </c>
      <c r="D32" s="18">
        <f>D7+D12+D16+D18+D20+D24+D27+D29-D33</f>
        <v>52.220000000000255</v>
      </c>
      <c r="E32" s="18">
        <f>E7+E12+E16+E18+E20+E24+E27+E29-E33</f>
        <v>7866.09</v>
      </c>
      <c r="F32" s="18">
        <f>F7+F12+F16+F18+F20+F24+F27+F29-F33</f>
        <v>4645.740000000001</v>
      </c>
      <c r="G32" s="18">
        <f>G7+G12+G16+G18+G20+G24+G27+G29-G33</f>
        <v>36.6</v>
      </c>
      <c r="H32" s="18">
        <f>H7+H12+H16+H18+H20+H24+H27+H29-H33</f>
        <v>5333.91</v>
      </c>
      <c r="I32" s="18">
        <f>I7+I12+I16+I18+I20+I24+I27+I29-I33</f>
        <v>330.4</v>
      </c>
    </row>
    <row r="33" spans="1:9" ht="16.5" thickBot="1">
      <c r="A33" s="29"/>
      <c r="B33" s="30" t="s">
        <v>21</v>
      </c>
      <c r="C33" s="24">
        <v>8198.48</v>
      </c>
      <c r="D33" s="31">
        <v>7371.67</v>
      </c>
      <c r="E33" s="31"/>
      <c r="F33" s="31">
        <v>5246.8</v>
      </c>
      <c r="G33" s="25"/>
      <c r="H33" s="32"/>
      <c r="I33" s="24"/>
    </row>
    <row r="34" spans="1:9" ht="17.25" thickBot="1">
      <c r="A34" s="26" t="s">
        <v>14</v>
      </c>
      <c r="B34" s="27"/>
      <c r="C34" s="28">
        <f>C5-C31</f>
        <v>5665.83</v>
      </c>
      <c r="D34" s="28">
        <f>D5-D31</f>
        <v>12965.940000000002</v>
      </c>
      <c r="E34" s="28">
        <f>E5-E31</f>
        <v>5099.850000000002</v>
      </c>
      <c r="F34" s="28">
        <f>F5-F31</f>
        <v>454.1100000000006</v>
      </c>
      <c r="G34" s="28">
        <f>G5-G31</f>
        <v>417.51000000000056</v>
      </c>
      <c r="H34" s="28">
        <f>H5-H31</f>
        <v>330.40000000000055</v>
      </c>
      <c r="I34" s="28">
        <f>I5-I31</f>
        <v>5.684341886080801E-13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1" sqref="C1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'2009-1'!I34</f>
        <v>5.684341886080801E-13</v>
      </c>
      <c r="D3" s="16">
        <f aca="true" t="shared" si="0" ref="D3:I3">C34</f>
        <v>314.0500000000011</v>
      </c>
      <c r="E3" s="16">
        <f t="shared" si="0"/>
        <v>314.0500000000011</v>
      </c>
      <c r="F3" s="21">
        <f t="shared" si="0"/>
        <v>314.0500000000011</v>
      </c>
      <c r="G3" s="16">
        <f t="shared" si="0"/>
        <v>314.0500000000011</v>
      </c>
      <c r="H3" s="16">
        <f t="shared" si="0"/>
        <v>314.0500000000011</v>
      </c>
      <c r="I3" s="16">
        <f t="shared" si="0"/>
        <v>314.0500000000011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16"/>
      <c r="I4" s="16"/>
    </row>
    <row r="5" spans="1:9" ht="15.75">
      <c r="A5" s="12" t="s">
        <v>3</v>
      </c>
      <c r="B5" s="4"/>
      <c r="C5" s="22">
        <f aca="true" t="shared" si="1" ref="C5:I5">SUM(C3:C4)</f>
        <v>5246.800000000001</v>
      </c>
      <c r="D5" s="22">
        <f t="shared" si="1"/>
        <v>314.0500000000011</v>
      </c>
      <c r="E5" s="22">
        <f t="shared" si="1"/>
        <v>314.0500000000011</v>
      </c>
      <c r="F5" s="22">
        <f t="shared" si="1"/>
        <v>314.0500000000011</v>
      </c>
      <c r="G5" s="22">
        <f t="shared" si="1"/>
        <v>314.0500000000011</v>
      </c>
      <c r="H5" s="17">
        <f t="shared" si="1"/>
        <v>314.0500000000011</v>
      </c>
      <c r="I5" s="17">
        <f t="shared" si="1"/>
        <v>314.0500000000011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3029.38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2509.48</v>
      </c>
      <c r="E9" s="8"/>
      <c r="G9" s="8"/>
      <c r="H9" s="16"/>
      <c r="I9" s="8"/>
    </row>
    <row r="10" spans="1:9" ht="12.75">
      <c r="A10" s="5"/>
      <c r="B10" t="s">
        <v>2</v>
      </c>
      <c r="C10" s="16">
        <f>295+224.9</f>
        <v>519.9</v>
      </c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1903.37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1903.37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4932.75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4932.75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4932.75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314.0500000000011</v>
      </c>
      <c r="D34" s="28">
        <f t="shared" si="8"/>
        <v>314.0500000000011</v>
      </c>
      <c r="E34" s="28">
        <f t="shared" si="8"/>
        <v>314.0500000000011</v>
      </c>
      <c r="F34" s="28">
        <f t="shared" si="8"/>
        <v>314.0500000000011</v>
      </c>
      <c r="G34" s="28">
        <f t="shared" si="8"/>
        <v>314.0500000000011</v>
      </c>
      <c r="H34" s="28">
        <f t="shared" si="8"/>
        <v>314.0500000000011</v>
      </c>
      <c r="I34" s="28">
        <f t="shared" si="8"/>
        <v>314.0500000000011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D33" sqref="D33:H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314.0500000000011</v>
      </c>
      <c r="D3" s="16">
        <f aca="true" t="shared" si="0" ref="D3:I3">C34</f>
        <v>314.0500000000011</v>
      </c>
      <c r="E3" s="16">
        <f t="shared" si="0"/>
        <v>314.0500000000011</v>
      </c>
      <c r="F3" s="21">
        <f t="shared" si="0"/>
        <v>314.0500000000011</v>
      </c>
      <c r="G3" s="16">
        <f t="shared" si="0"/>
        <v>314.0500000000011</v>
      </c>
      <c r="H3" s="16">
        <f t="shared" si="0"/>
        <v>314.0500000000011</v>
      </c>
      <c r="I3" s="16">
        <f t="shared" si="0"/>
        <v>314.0500000000011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314.0500000000011</v>
      </c>
      <c r="D5" s="22">
        <f t="shared" si="1"/>
        <v>314.0500000000011</v>
      </c>
      <c r="E5" s="22">
        <f t="shared" si="1"/>
        <v>314.0500000000011</v>
      </c>
      <c r="F5" s="22">
        <f t="shared" si="1"/>
        <v>314.0500000000011</v>
      </c>
      <c r="G5" s="22">
        <f t="shared" si="1"/>
        <v>314.0500000000011</v>
      </c>
      <c r="H5" s="17">
        <f t="shared" si="1"/>
        <v>314.0500000000011</v>
      </c>
      <c r="I5" s="17">
        <f t="shared" si="1"/>
        <v>314.0500000000011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16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314.0500000000011</v>
      </c>
      <c r="D34" s="28">
        <f t="shared" si="8"/>
        <v>314.0500000000011</v>
      </c>
      <c r="E34" s="28">
        <f t="shared" si="8"/>
        <v>314.0500000000011</v>
      </c>
      <c r="F34" s="28">
        <f t="shared" si="8"/>
        <v>314.0500000000011</v>
      </c>
      <c r="G34" s="28">
        <f t="shared" si="8"/>
        <v>314.0500000000011</v>
      </c>
      <c r="H34" s="28">
        <f t="shared" si="8"/>
        <v>314.0500000000011</v>
      </c>
      <c r="I34" s="28">
        <f t="shared" si="8"/>
        <v>314.0500000000011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33" sqref="C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314.0500000000011</v>
      </c>
      <c r="D3" s="16">
        <f aca="true" t="shared" si="0" ref="D3:I3">C34</f>
        <v>314.0500000000011</v>
      </c>
      <c r="E3" s="16">
        <f t="shared" si="0"/>
        <v>314.0500000000011</v>
      </c>
      <c r="F3" s="21">
        <f t="shared" si="0"/>
        <v>314.0500000000011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314.0500000000011</v>
      </c>
      <c r="D5" s="22">
        <f t="shared" si="1"/>
        <v>314.0500000000011</v>
      </c>
      <c r="E5" s="22">
        <f t="shared" si="1"/>
        <v>314.0500000000011</v>
      </c>
      <c r="F5" s="22">
        <f t="shared" si="1"/>
        <v>314.0500000000011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16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34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314.0500000000011</v>
      </c>
      <c r="D34" s="28">
        <f t="shared" si="8"/>
        <v>314.0500000000011</v>
      </c>
      <c r="E34" s="28">
        <f t="shared" si="8"/>
        <v>314.0500000000011</v>
      </c>
      <c r="F34" s="28">
        <f t="shared" si="8"/>
        <v>314.0500000000011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2009-05-25T11:39:19Z</cp:lastPrinted>
  <dcterms:created xsi:type="dcterms:W3CDTF">2004-01-28T11:55:14Z</dcterms:created>
  <dcterms:modified xsi:type="dcterms:W3CDTF">2009-05-25T11:40:14Z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