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1"/>
  </bookViews>
  <sheets>
    <sheet name="2009-1" sheetId="1" r:id="rId1"/>
    <sheet name="2009-2" sheetId="2" r:id="rId2"/>
    <sheet name="2009-3" sheetId="3" r:id="rId3"/>
    <sheet name="2009-4" sheetId="4" r:id="rId4"/>
  </sheets>
  <definedNames/>
  <calcPr fullCalcOnLoad="1"/>
</workbook>
</file>

<file path=xl/sharedStrings.xml><?xml version="1.0" encoding="utf-8"?>
<sst xmlns="http://schemas.openxmlformats.org/spreadsheetml/2006/main" count="111" uniqueCount="30">
  <si>
    <t>Eelnevast perioodist kulutamata</t>
  </si>
  <si>
    <t>Sõidukulud kokku</t>
  </si>
  <si>
    <t xml:space="preserve">          muud sõidukulud</t>
  </si>
  <si>
    <t>Kulutamiseks kokku</t>
  </si>
  <si>
    <t>Kuu arvestuslik summa</t>
  </si>
  <si>
    <t>Lähetuskulud</t>
  </si>
  <si>
    <t>sellest mobiiltelefoni kulud</t>
  </si>
  <si>
    <t xml:space="preserve">           andmeside kulud</t>
  </si>
  <si>
    <t xml:space="preserve"> sellest  bürooteenuste kulud</t>
  </si>
  <si>
    <t xml:space="preserve">             kantseleitarvete kulud</t>
  </si>
  <si>
    <t>sellest koolitusteenuse kulud</t>
  </si>
  <si>
    <t xml:space="preserve">           tõlketeenuse kulud</t>
  </si>
  <si>
    <t>Esindus- ja vastuvõtukulud</t>
  </si>
  <si>
    <t>Kulud kokku</t>
  </si>
  <si>
    <t>Kulutamata summa</t>
  </si>
  <si>
    <t>Bürookulud kokku</t>
  </si>
  <si>
    <t>Koolituskulud kokku</t>
  </si>
  <si>
    <t xml:space="preserve">             trükiste (ka ajakirjanduse) kulud</t>
  </si>
  <si>
    <t xml:space="preserve">           kulud sõidukite kütusele</t>
  </si>
  <si>
    <t>sellest sõidukite üüri kulud</t>
  </si>
  <si>
    <t>sealhulgas arvete alusel</t>
  </si>
  <si>
    <t xml:space="preserve">                 väljamaksmiseks</t>
  </si>
  <si>
    <t>Side- ja postikulud kokku</t>
  </si>
  <si>
    <t xml:space="preserve">           postikulud        </t>
  </si>
  <si>
    <t>Majutuskulud</t>
  </si>
  <si>
    <t>Uuringud ja ekspertiisid</t>
  </si>
  <si>
    <t>Riigikogu liikme Tarmo Mänd  2009. aasta kulude hüvitamine</t>
  </si>
  <si>
    <t>jaan</t>
  </si>
  <si>
    <t>jaan-veebr</t>
  </si>
  <si>
    <t>veebr-märts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</si>
</sst>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mmm/yyyy"/>
  </numFmts>
  <fonts count="3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I35" sqref="I35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39462</v>
      </c>
      <c r="D2" s="3">
        <v>39479</v>
      </c>
      <c r="E2" s="7">
        <v>39493</v>
      </c>
      <c r="F2" s="3">
        <v>39508</v>
      </c>
      <c r="G2" s="3">
        <v>39522</v>
      </c>
      <c r="H2" s="3">
        <v>39539</v>
      </c>
      <c r="I2" s="23">
        <v>39553</v>
      </c>
    </row>
    <row r="3" spans="1:9" ht="12.75">
      <c r="A3" s="5" t="s">
        <v>0</v>
      </c>
      <c r="C3" s="16"/>
      <c r="D3" s="16">
        <f aca="true" t="shared" si="0" ref="D3:I3">C35</f>
        <v>10916.06</v>
      </c>
      <c r="E3" s="16">
        <f t="shared" si="0"/>
        <v>25640.059999999998</v>
      </c>
      <c r="F3" s="21">
        <f t="shared" si="0"/>
        <v>12056.559999999998</v>
      </c>
      <c r="G3" s="16">
        <f t="shared" si="0"/>
        <v>13627.739999999998</v>
      </c>
      <c r="H3" s="16">
        <f t="shared" si="0"/>
        <v>4367.779999999999</v>
      </c>
      <c r="I3" s="16">
        <f t="shared" si="0"/>
        <v>5507.449999999999</v>
      </c>
    </row>
    <row r="4" spans="1:9" ht="12.75">
      <c r="A4" s="5" t="s">
        <v>4</v>
      </c>
      <c r="B4" s="1"/>
      <c r="C4" s="16">
        <v>14724</v>
      </c>
      <c r="D4" s="19">
        <v>14724</v>
      </c>
      <c r="E4" s="16"/>
      <c r="F4" s="19">
        <v>5246.8</v>
      </c>
      <c r="G4" s="16"/>
      <c r="H4" s="16">
        <v>5246.8</v>
      </c>
      <c r="I4" s="8"/>
    </row>
    <row r="5" spans="1:9" ht="15.75">
      <c r="A5" s="12" t="s">
        <v>3</v>
      </c>
      <c r="B5" s="4"/>
      <c r="C5" s="22">
        <f aca="true" t="shared" si="1" ref="C5:I5">SUM(C3:C4)</f>
        <v>14724</v>
      </c>
      <c r="D5" s="22">
        <f t="shared" si="1"/>
        <v>25640.059999999998</v>
      </c>
      <c r="E5" s="22">
        <f t="shared" si="1"/>
        <v>25640.059999999998</v>
      </c>
      <c r="F5" s="22">
        <f t="shared" si="1"/>
        <v>17303.359999999997</v>
      </c>
      <c r="G5" s="22">
        <f t="shared" si="1"/>
        <v>13627.739999999998</v>
      </c>
      <c r="H5" s="17">
        <f t="shared" si="1"/>
        <v>9614.579999999998</v>
      </c>
      <c r="I5" s="17">
        <f t="shared" si="1"/>
        <v>5507.449999999999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SUM(C8:C11)</f>
        <v>3807.94</v>
      </c>
      <c r="D7" s="17">
        <f t="shared" si="2"/>
        <v>0</v>
      </c>
      <c r="E7" s="17">
        <f t="shared" si="2"/>
        <v>11306.41</v>
      </c>
      <c r="F7" s="17">
        <f>SUM(F8:F11)</f>
        <v>2607.27</v>
      </c>
      <c r="G7" s="17">
        <f t="shared" si="2"/>
        <v>7142.16</v>
      </c>
      <c r="H7" s="17">
        <f t="shared" si="2"/>
        <v>2114.3199999999997</v>
      </c>
      <c r="I7" s="17">
        <f t="shared" si="2"/>
        <v>1646.3</v>
      </c>
    </row>
    <row r="8" spans="1:9" ht="12.75">
      <c r="A8" s="5"/>
      <c r="B8" t="s">
        <v>19</v>
      </c>
      <c r="C8" s="8">
        <v>3157.94</v>
      </c>
      <c r="D8" s="21"/>
      <c r="E8" s="16">
        <v>6526.41</v>
      </c>
      <c r="G8" s="16">
        <v>6526.41</v>
      </c>
      <c r="H8" s="16"/>
      <c r="I8" s="16"/>
    </row>
    <row r="9" spans="1:9" ht="12.75">
      <c r="A9" s="5"/>
      <c r="C9" s="8" t="s">
        <v>27</v>
      </c>
      <c r="D9" s="21"/>
      <c r="E9" s="16" t="s">
        <v>28</v>
      </c>
      <c r="G9" s="16" t="s">
        <v>29</v>
      </c>
      <c r="H9" s="16"/>
      <c r="I9" s="16"/>
    </row>
    <row r="10" spans="1:9" ht="12.75">
      <c r="A10" s="5"/>
      <c r="B10" t="s">
        <v>18</v>
      </c>
      <c r="C10" s="8"/>
      <c r="E10" s="8">
        <v>2900.63</v>
      </c>
      <c r="F10">
        <v>2171.27</v>
      </c>
      <c r="G10" s="8"/>
      <c r="H10" s="16">
        <v>1881.61</v>
      </c>
      <c r="I10" s="16">
        <v>300.3</v>
      </c>
    </row>
    <row r="11" spans="1:9" ht="12.75">
      <c r="A11" s="5"/>
      <c r="B11" t="s">
        <v>2</v>
      </c>
      <c r="C11" s="16">
        <v>650</v>
      </c>
      <c r="D11" s="21"/>
      <c r="E11" s="8">
        <f>394+293.37+1192</f>
        <v>1879.37</v>
      </c>
      <c r="F11" s="16">
        <v>436</v>
      </c>
      <c r="G11" s="21">
        <f>207.75+408</f>
        <v>615.75</v>
      </c>
      <c r="H11" s="16">
        <v>232.71</v>
      </c>
      <c r="I11" s="8">
        <v>1346</v>
      </c>
    </row>
    <row r="12" spans="1:9" ht="12.75">
      <c r="A12" s="5"/>
      <c r="C12" s="16"/>
      <c r="D12" s="21"/>
      <c r="E12" s="8"/>
      <c r="F12" s="16"/>
      <c r="G12" s="21"/>
      <c r="H12" s="16"/>
      <c r="I12" s="8"/>
    </row>
    <row r="13" spans="1:9" ht="12.75">
      <c r="A13" s="6" t="s">
        <v>22</v>
      </c>
      <c r="B13" s="4"/>
      <c r="C13" s="17">
        <f aca="true" t="shared" si="3" ref="C13:I13">SUM(C14:C16)</f>
        <v>0</v>
      </c>
      <c r="D13" s="17">
        <f t="shared" si="3"/>
        <v>0</v>
      </c>
      <c r="E13" s="17">
        <f t="shared" si="3"/>
        <v>2277.09</v>
      </c>
      <c r="F13" s="17">
        <f t="shared" si="3"/>
        <v>0</v>
      </c>
      <c r="G13" s="17">
        <f t="shared" si="3"/>
        <v>2117.8</v>
      </c>
      <c r="H13" s="17">
        <f t="shared" si="3"/>
        <v>1680.11</v>
      </c>
      <c r="I13" s="17">
        <f t="shared" si="3"/>
        <v>0</v>
      </c>
    </row>
    <row r="14" spans="1:9" ht="12.75">
      <c r="A14" s="5"/>
      <c r="B14" t="s">
        <v>6</v>
      </c>
      <c r="C14" s="8"/>
      <c r="E14" s="16">
        <v>2277.09</v>
      </c>
      <c r="G14" s="16">
        <v>2117.8</v>
      </c>
      <c r="H14" s="8">
        <v>1680.11</v>
      </c>
      <c r="I14" s="16"/>
    </row>
    <row r="15" spans="1:9" ht="12.75">
      <c r="A15" s="5"/>
      <c r="B15" t="s">
        <v>7</v>
      </c>
      <c r="C15" s="8"/>
      <c r="E15" s="8"/>
      <c r="G15" s="8"/>
      <c r="H15" s="8"/>
      <c r="I15" s="8"/>
    </row>
    <row r="16" spans="1:9" ht="12.75">
      <c r="A16" s="5"/>
      <c r="B16" s="1" t="s">
        <v>23</v>
      </c>
      <c r="C16" s="5"/>
      <c r="D16" s="5"/>
      <c r="E16" s="5"/>
      <c r="F16" s="5"/>
      <c r="G16" s="5"/>
      <c r="H16" s="8"/>
      <c r="I16" s="8"/>
    </row>
    <row r="17" spans="1:9" ht="12.75">
      <c r="A17" s="6" t="s">
        <v>5</v>
      </c>
      <c r="B17" s="4"/>
      <c r="C17" s="9"/>
      <c r="D17" s="4"/>
      <c r="E17" s="17"/>
      <c r="F17" s="4"/>
      <c r="G17" s="9"/>
      <c r="H17" s="17"/>
      <c r="I17" s="9"/>
    </row>
    <row r="18" spans="1:9" ht="12.75">
      <c r="A18" s="5"/>
      <c r="B18" s="1"/>
      <c r="C18" s="8"/>
      <c r="D18" s="1"/>
      <c r="E18" s="16"/>
      <c r="F18" s="1"/>
      <c r="G18" s="8"/>
      <c r="H18" s="16"/>
      <c r="I18" s="8"/>
    </row>
    <row r="19" spans="1:9" ht="12.75">
      <c r="A19" s="6" t="s">
        <v>24</v>
      </c>
      <c r="B19" s="4"/>
      <c r="C19" s="9"/>
      <c r="D19" s="4"/>
      <c r="E19" s="17"/>
      <c r="F19" s="4"/>
      <c r="G19" s="17"/>
      <c r="H19" s="17"/>
      <c r="I19" s="9"/>
    </row>
    <row r="20" spans="1:9" ht="12.75">
      <c r="A20" s="5"/>
      <c r="C20" s="8"/>
      <c r="E20" s="8"/>
      <c r="G20" s="8"/>
      <c r="H20" s="8"/>
      <c r="I20" s="8"/>
    </row>
    <row r="21" spans="1:9" ht="12.75">
      <c r="A21" s="6" t="s">
        <v>15</v>
      </c>
      <c r="B21" s="4"/>
      <c r="C21" s="17">
        <f aca="true" t="shared" si="4" ref="C21:I21">SUM(C22:C24)</f>
        <v>0</v>
      </c>
      <c r="D21" s="17">
        <f t="shared" si="4"/>
        <v>0</v>
      </c>
      <c r="E21" s="17">
        <f t="shared" si="4"/>
        <v>0</v>
      </c>
      <c r="F21" s="17">
        <f t="shared" si="4"/>
        <v>0</v>
      </c>
      <c r="G21" s="17">
        <f t="shared" si="4"/>
        <v>0</v>
      </c>
      <c r="H21" s="17">
        <f t="shared" si="4"/>
        <v>0</v>
      </c>
      <c r="I21" s="17">
        <f t="shared" si="4"/>
        <v>0</v>
      </c>
    </row>
    <row r="22" spans="1:9" ht="12.75">
      <c r="A22" s="5"/>
      <c r="B22" t="s">
        <v>8</v>
      </c>
      <c r="C22" s="8"/>
      <c r="E22" s="8"/>
      <c r="G22" s="16"/>
      <c r="H22" s="8"/>
      <c r="I22" s="8"/>
    </row>
    <row r="23" spans="1:9" ht="12.75">
      <c r="A23" s="5"/>
      <c r="B23" t="s">
        <v>17</v>
      </c>
      <c r="C23" s="8"/>
      <c r="E23" s="8"/>
      <c r="G23" s="8"/>
      <c r="H23" s="8"/>
      <c r="I23" s="8"/>
    </row>
    <row r="24" spans="1:9" ht="12.75">
      <c r="A24" s="5"/>
      <c r="B24" t="s">
        <v>9</v>
      </c>
      <c r="C24" s="8"/>
      <c r="E24" s="8"/>
      <c r="G24" s="8"/>
      <c r="H24" s="8"/>
      <c r="I24" s="8"/>
    </row>
    <row r="25" spans="1:9" ht="12.75">
      <c r="A25" s="6" t="s">
        <v>16</v>
      </c>
      <c r="B25" s="4"/>
      <c r="C25" s="17">
        <f aca="true" t="shared" si="5" ref="C25:I25">SUM(C26:C27)</f>
        <v>0</v>
      </c>
      <c r="D25" s="17">
        <f t="shared" si="5"/>
        <v>0</v>
      </c>
      <c r="E25" s="17">
        <f t="shared" si="5"/>
        <v>0</v>
      </c>
      <c r="F25" s="17">
        <f t="shared" si="5"/>
        <v>0</v>
      </c>
      <c r="G25" s="17">
        <f t="shared" si="5"/>
        <v>0</v>
      </c>
      <c r="H25" s="17">
        <f t="shared" si="5"/>
        <v>0</v>
      </c>
      <c r="I25" s="17">
        <f t="shared" si="5"/>
        <v>0</v>
      </c>
    </row>
    <row r="26" spans="1:9" ht="12.75">
      <c r="A26" s="5"/>
      <c r="B26" t="s">
        <v>10</v>
      </c>
      <c r="C26" s="8"/>
      <c r="E26" s="8"/>
      <c r="F26" s="21"/>
      <c r="G26" s="8"/>
      <c r="H26" s="8"/>
      <c r="I26" s="8"/>
    </row>
    <row r="27" spans="1:9" ht="12.75">
      <c r="A27" s="5"/>
      <c r="B27" t="s">
        <v>11</v>
      </c>
      <c r="C27" s="8"/>
      <c r="E27" s="8"/>
      <c r="G27" s="8"/>
      <c r="H27" s="8"/>
      <c r="I27" s="8"/>
    </row>
    <row r="28" spans="1:9" ht="12.75">
      <c r="A28" s="6" t="s">
        <v>25</v>
      </c>
      <c r="B28" s="4"/>
      <c r="C28" s="9"/>
      <c r="D28" s="4"/>
      <c r="E28" s="9"/>
      <c r="F28" s="4"/>
      <c r="G28" s="9"/>
      <c r="H28" s="9"/>
      <c r="I28" s="9"/>
    </row>
    <row r="29" spans="1:9" ht="12.75">
      <c r="A29" s="5"/>
      <c r="C29" s="8"/>
      <c r="E29" s="8"/>
      <c r="G29" s="8"/>
      <c r="H29" s="8"/>
      <c r="I29" s="8"/>
    </row>
    <row r="30" spans="1:9" ht="12.75">
      <c r="A30" s="6" t="s">
        <v>12</v>
      </c>
      <c r="B30" s="4"/>
      <c r="C30" s="9"/>
      <c r="D30" s="20"/>
      <c r="E30" s="9"/>
      <c r="F30" s="4">
        <f>748.35+320</f>
        <v>1068.35</v>
      </c>
      <c r="G30" s="17"/>
      <c r="H30" s="17">
        <v>312.7</v>
      </c>
      <c r="I30" s="17"/>
    </row>
    <row r="31" spans="1:9" ht="12.75">
      <c r="A31" s="5"/>
      <c r="C31" s="8"/>
      <c r="E31" s="8"/>
      <c r="G31" s="8"/>
      <c r="H31" s="8"/>
      <c r="I31" s="8"/>
    </row>
    <row r="32" spans="1:10" ht="15.75">
      <c r="A32" s="12" t="s">
        <v>13</v>
      </c>
      <c r="B32" s="4"/>
      <c r="C32" s="17">
        <f aca="true" t="shared" si="6" ref="C32:I32">C7+C13+C17+C19+C21+C25+C28+C30</f>
        <v>3807.94</v>
      </c>
      <c r="D32" s="17">
        <f t="shared" si="6"/>
        <v>0</v>
      </c>
      <c r="E32" s="17">
        <f t="shared" si="6"/>
        <v>13583.5</v>
      </c>
      <c r="F32" s="17">
        <f t="shared" si="6"/>
        <v>3675.62</v>
      </c>
      <c r="G32" s="17">
        <f t="shared" si="6"/>
        <v>9259.96</v>
      </c>
      <c r="H32" s="17">
        <f t="shared" si="6"/>
        <v>4107.129999999999</v>
      </c>
      <c r="I32" s="17">
        <f t="shared" si="6"/>
        <v>1646.3</v>
      </c>
      <c r="J32" s="21">
        <f>SUM(C32:I32)</f>
        <v>36080.45</v>
      </c>
    </row>
    <row r="33" spans="1:9" ht="15.75">
      <c r="A33" s="14"/>
      <c r="B33" s="15" t="s">
        <v>20</v>
      </c>
      <c r="C33" s="18">
        <f aca="true" t="shared" si="7" ref="C33:I33">C7+C13+C17+C19+C21+C25+C28+C30-C34</f>
        <v>0</v>
      </c>
      <c r="D33" s="18">
        <f t="shared" si="7"/>
        <v>0</v>
      </c>
      <c r="E33" s="18">
        <f t="shared" si="7"/>
        <v>5865.09</v>
      </c>
      <c r="F33" s="18">
        <f t="shared" si="7"/>
        <v>3239.62</v>
      </c>
      <c r="G33" s="18">
        <f t="shared" si="7"/>
        <v>2325.5499999999993</v>
      </c>
      <c r="H33" s="18">
        <f t="shared" si="7"/>
        <v>4107.129999999999</v>
      </c>
      <c r="I33" s="18">
        <f t="shared" si="7"/>
        <v>0</v>
      </c>
    </row>
    <row r="34" spans="1:9" ht="16.5" thickBot="1">
      <c r="A34" s="29"/>
      <c r="B34" s="30" t="s">
        <v>21</v>
      </c>
      <c r="C34" s="24">
        <v>3807.94</v>
      </c>
      <c r="D34" s="31"/>
      <c r="E34" s="31">
        <v>7718.41</v>
      </c>
      <c r="F34" s="25">
        <v>436</v>
      </c>
      <c r="G34" s="31">
        <v>6934.41</v>
      </c>
      <c r="H34" s="32"/>
      <c r="I34" s="32">
        <v>1646.3</v>
      </c>
    </row>
    <row r="35" spans="1:9" ht="17.25" thickBot="1">
      <c r="A35" s="26" t="s">
        <v>14</v>
      </c>
      <c r="B35" s="27"/>
      <c r="C35" s="28">
        <f aca="true" t="shared" si="8" ref="C35:I35">C5-C32</f>
        <v>10916.06</v>
      </c>
      <c r="D35" s="28">
        <f t="shared" si="8"/>
        <v>25640.059999999998</v>
      </c>
      <c r="E35" s="28">
        <f t="shared" si="8"/>
        <v>12056.559999999998</v>
      </c>
      <c r="F35" s="28">
        <f t="shared" si="8"/>
        <v>13627.739999999998</v>
      </c>
      <c r="G35" s="28">
        <f t="shared" si="8"/>
        <v>4367.779999999999</v>
      </c>
      <c r="H35" s="28">
        <f t="shared" si="8"/>
        <v>5507.449999999999</v>
      </c>
      <c r="I35" s="28">
        <f t="shared" si="8"/>
        <v>3861.1499999999987</v>
      </c>
    </row>
    <row r="36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D10" sqref="D10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39569</v>
      </c>
      <c r="D2" s="3">
        <v>39583</v>
      </c>
      <c r="E2" s="7">
        <v>39600</v>
      </c>
      <c r="F2" s="3">
        <v>39614</v>
      </c>
      <c r="G2" s="3">
        <v>39630</v>
      </c>
      <c r="H2" s="3">
        <v>39644</v>
      </c>
      <c r="I2" s="23">
        <v>39661</v>
      </c>
    </row>
    <row r="3" spans="1:9" ht="12.75">
      <c r="A3" s="5" t="s">
        <v>0</v>
      </c>
      <c r="C3" s="16">
        <f>'2009-1'!I35</f>
        <v>3861.1499999999987</v>
      </c>
      <c r="D3" s="16">
        <f aca="true" t="shared" si="0" ref="D3:I3">C34</f>
        <v>5941.499999999999</v>
      </c>
      <c r="E3" s="16">
        <f t="shared" si="0"/>
        <v>3068.029999999999</v>
      </c>
      <c r="F3" s="21">
        <f t="shared" si="0"/>
        <v>3068.029999999999</v>
      </c>
      <c r="G3" s="16">
        <f t="shared" si="0"/>
        <v>3068.029999999999</v>
      </c>
      <c r="H3" s="16">
        <f t="shared" si="0"/>
        <v>3068.029999999999</v>
      </c>
      <c r="I3" s="16">
        <f t="shared" si="0"/>
        <v>3068.029999999999</v>
      </c>
    </row>
    <row r="4" spans="1:9" ht="12.75">
      <c r="A4" s="5" t="s">
        <v>4</v>
      </c>
      <c r="B4" s="1"/>
      <c r="C4" s="16">
        <v>5246.8</v>
      </c>
      <c r="D4" s="19"/>
      <c r="E4" s="16"/>
      <c r="F4" s="1"/>
      <c r="G4" s="16"/>
      <c r="H4" s="8"/>
      <c r="I4" s="16"/>
    </row>
    <row r="5" spans="1:9" ht="15.75">
      <c r="A5" s="12" t="s">
        <v>3</v>
      </c>
      <c r="B5" s="4"/>
      <c r="C5" s="22">
        <f aca="true" t="shared" si="1" ref="C5:I5">SUM(C3:C4)</f>
        <v>9107.949999999999</v>
      </c>
      <c r="D5" s="22">
        <f t="shared" si="1"/>
        <v>5941.499999999999</v>
      </c>
      <c r="E5" s="22">
        <f t="shared" si="1"/>
        <v>3068.029999999999</v>
      </c>
      <c r="F5" s="22">
        <f t="shared" si="1"/>
        <v>3068.029999999999</v>
      </c>
      <c r="G5" s="22">
        <f t="shared" si="1"/>
        <v>3068.029999999999</v>
      </c>
      <c r="H5" s="17">
        <f t="shared" si="1"/>
        <v>3068.029999999999</v>
      </c>
      <c r="I5" s="17">
        <f t="shared" si="1"/>
        <v>3068.029999999999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3166.45</v>
      </c>
      <c r="D7" s="17">
        <f t="shared" si="2"/>
        <v>1396.17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>
        <v>2825.95</v>
      </c>
      <c r="E9" s="8"/>
      <c r="G9" s="8"/>
      <c r="H9" s="16"/>
      <c r="I9" s="8"/>
    </row>
    <row r="10" spans="1:9" ht="12.75">
      <c r="A10" s="5"/>
      <c r="B10" t="s">
        <v>2</v>
      </c>
      <c r="C10" s="16">
        <v>340.5</v>
      </c>
      <c r="D10" s="21">
        <f>1246+150.17</f>
        <v>1396.17</v>
      </c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1477.3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16"/>
      <c r="D13" s="21">
        <v>1477.3</v>
      </c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3166.45</v>
      </c>
      <c r="D31" s="17">
        <f t="shared" si="6"/>
        <v>2873.4700000000003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6039.92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3166.45</v>
      </c>
      <c r="D32" s="18">
        <f t="shared" si="7"/>
        <v>1627.4700000000003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>
        <v>1246</v>
      </c>
      <c r="E33" s="31"/>
      <c r="F33" s="31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5941.499999999999</v>
      </c>
      <c r="D34" s="28">
        <f t="shared" si="8"/>
        <v>3068.029999999999</v>
      </c>
      <c r="E34" s="28">
        <f t="shared" si="8"/>
        <v>3068.029999999999</v>
      </c>
      <c r="F34" s="28">
        <f t="shared" si="8"/>
        <v>3068.029999999999</v>
      </c>
      <c r="G34" s="28">
        <f t="shared" si="8"/>
        <v>3068.029999999999</v>
      </c>
      <c r="H34" s="28">
        <f t="shared" si="8"/>
        <v>3068.029999999999</v>
      </c>
      <c r="I34" s="28">
        <f t="shared" si="8"/>
        <v>3068.029999999999</v>
      </c>
    </row>
    <row r="35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39675</v>
      </c>
      <c r="D2" s="3">
        <v>39692</v>
      </c>
      <c r="E2" s="7">
        <v>39706</v>
      </c>
      <c r="F2" s="3">
        <v>39722</v>
      </c>
      <c r="G2" s="3">
        <v>39736</v>
      </c>
      <c r="H2" s="3">
        <v>39753</v>
      </c>
      <c r="I2" s="23">
        <v>39767</v>
      </c>
    </row>
    <row r="3" spans="1:9" ht="12.75">
      <c r="A3" s="5" t="s">
        <v>0</v>
      </c>
      <c r="C3" s="16">
        <f>'2009-2'!I34</f>
        <v>3068.029999999999</v>
      </c>
      <c r="D3" s="16">
        <f aca="true" t="shared" si="0" ref="D3:I3">C34</f>
        <v>3068.029999999999</v>
      </c>
      <c r="E3" s="16">
        <f t="shared" si="0"/>
        <v>3068.029999999999</v>
      </c>
      <c r="F3" s="21">
        <f t="shared" si="0"/>
        <v>3068.029999999999</v>
      </c>
      <c r="G3" s="16">
        <f t="shared" si="0"/>
        <v>3068.029999999999</v>
      </c>
      <c r="H3" s="16">
        <f t="shared" si="0"/>
        <v>3068.029999999999</v>
      </c>
      <c r="I3" s="16">
        <f t="shared" si="0"/>
        <v>3068.029999999999</v>
      </c>
    </row>
    <row r="4" spans="1:9" ht="12.75">
      <c r="A4" s="5" t="s">
        <v>4</v>
      </c>
      <c r="B4" s="1"/>
      <c r="C4" s="16"/>
      <c r="D4" s="19"/>
      <c r="E4" s="16"/>
      <c r="F4" s="19"/>
      <c r="G4" s="16"/>
      <c r="H4" s="16"/>
      <c r="I4" s="8"/>
    </row>
    <row r="5" spans="1:9" ht="15.75">
      <c r="A5" s="12" t="s">
        <v>3</v>
      </c>
      <c r="B5" s="4"/>
      <c r="C5" s="22">
        <f aca="true" t="shared" si="1" ref="C5:I5">SUM(C3:C4)</f>
        <v>3068.029999999999</v>
      </c>
      <c r="D5" s="22">
        <f t="shared" si="1"/>
        <v>3068.029999999999</v>
      </c>
      <c r="E5" s="22">
        <f t="shared" si="1"/>
        <v>3068.029999999999</v>
      </c>
      <c r="F5" s="22">
        <f t="shared" si="1"/>
        <v>3068.029999999999</v>
      </c>
      <c r="G5" s="22">
        <f t="shared" si="1"/>
        <v>3068.029999999999</v>
      </c>
      <c r="H5" s="17">
        <f t="shared" si="1"/>
        <v>3068.029999999999</v>
      </c>
      <c r="I5" s="17">
        <f t="shared" si="1"/>
        <v>3068.029999999999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16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D13" s="21"/>
      <c r="E13" s="8"/>
      <c r="G13" s="8"/>
      <c r="H13" s="8"/>
      <c r="I13" s="16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17"/>
      <c r="F29" s="4"/>
      <c r="G29" s="17"/>
      <c r="H29" s="9"/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31"/>
      <c r="H33" s="32"/>
      <c r="I33" s="32"/>
    </row>
    <row r="34" spans="1:9" ht="17.25" thickBot="1">
      <c r="A34" s="26" t="s">
        <v>14</v>
      </c>
      <c r="B34" s="27"/>
      <c r="C34" s="28">
        <f aca="true" t="shared" si="8" ref="C34:I34">C5-C31</f>
        <v>3068.029999999999</v>
      </c>
      <c r="D34" s="28">
        <f t="shared" si="8"/>
        <v>3068.029999999999</v>
      </c>
      <c r="E34" s="28">
        <f t="shared" si="8"/>
        <v>3068.029999999999</v>
      </c>
      <c r="F34" s="28">
        <f t="shared" si="8"/>
        <v>3068.029999999999</v>
      </c>
      <c r="G34" s="28">
        <f t="shared" si="8"/>
        <v>3068.029999999999</v>
      </c>
      <c r="H34" s="28">
        <f t="shared" si="8"/>
        <v>3068.029999999999</v>
      </c>
      <c r="I34" s="28">
        <f t="shared" si="8"/>
        <v>3068.029999999999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39783</v>
      </c>
      <c r="D2" s="3">
        <v>39797</v>
      </c>
      <c r="E2" s="7">
        <v>39805</v>
      </c>
      <c r="F2" s="3">
        <v>39462</v>
      </c>
      <c r="G2" s="3"/>
      <c r="H2" s="3"/>
      <c r="I2" s="23"/>
    </row>
    <row r="3" spans="1:9" ht="12.75">
      <c r="A3" s="5" t="s">
        <v>0</v>
      </c>
      <c r="C3" s="16">
        <f>'2009-3'!I34</f>
        <v>3068.029999999999</v>
      </c>
      <c r="D3" s="16">
        <f aca="true" t="shared" si="0" ref="D3:I3">C34</f>
        <v>3068.029999999999</v>
      </c>
      <c r="E3" s="16">
        <f t="shared" si="0"/>
        <v>3068.029999999999</v>
      </c>
      <c r="F3" s="21">
        <f t="shared" si="0"/>
        <v>3068.029999999999</v>
      </c>
      <c r="G3" s="16"/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"/>
      <c r="G4" s="16"/>
      <c r="H4" s="8"/>
      <c r="I4" s="8"/>
    </row>
    <row r="5" spans="1:9" ht="15.75">
      <c r="A5" s="12" t="s">
        <v>3</v>
      </c>
      <c r="B5" s="4"/>
      <c r="C5" s="22">
        <f aca="true" t="shared" si="1" ref="C5:I5">SUM(C3:C4)</f>
        <v>3068.029999999999</v>
      </c>
      <c r="D5" s="22">
        <f t="shared" si="1"/>
        <v>3068.029999999999</v>
      </c>
      <c r="E5" s="22">
        <f t="shared" si="1"/>
        <v>3068.029999999999</v>
      </c>
      <c r="F5" s="22">
        <f t="shared" si="1"/>
        <v>3068.029999999999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9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3068.029999999999</v>
      </c>
      <c r="D34" s="28">
        <f t="shared" si="8"/>
        <v>3068.029999999999</v>
      </c>
      <c r="E34" s="28">
        <f t="shared" si="8"/>
        <v>3068.029999999999</v>
      </c>
      <c r="F34" s="28">
        <f t="shared" si="8"/>
        <v>3068.029999999999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Riigikogu 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skichno</dc:creator>
  <cp:keywords/>
  <dc:description/>
  <cp:lastModifiedBy>maresoosaar</cp:lastModifiedBy>
  <cp:lastPrinted>2008-01-23T10:42:36Z</cp:lastPrinted>
  <dcterms:created xsi:type="dcterms:W3CDTF">2004-01-28T11:55:14Z</dcterms:created>
  <dcterms:modified xsi:type="dcterms:W3CDTF">2009-05-27T09:23:41Z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