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795" activeTab="1"/>
  </bookViews>
  <sheets>
    <sheet name="2009-1" sheetId="1" r:id="rId1"/>
    <sheet name="2009-2" sheetId="2" r:id="rId2"/>
    <sheet name="2009-3" sheetId="3" r:id="rId3"/>
    <sheet name="2009-4" sheetId="4" r:id="rId4"/>
  </sheets>
  <definedNames/>
  <calcPr fullCalcOnLoad="1"/>
</workbook>
</file>

<file path=xl/sharedStrings.xml><?xml version="1.0" encoding="utf-8"?>
<sst xmlns="http://schemas.openxmlformats.org/spreadsheetml/2006/main" count="108" uniqueCount="27">
  <si>
    <t>Eelnevast perioodist kulutamata</t>
  </si>
  <si>
    <t>Sõidukulud kokku</t>
  </si>
  <si>
    <t xml:space="preserve">          muud sõidukulud</t>
  </si>
  <si>
    <t>Kulutamiseks kokku</t>
  </si>
  <si>
    <t>Kuu arvestuslik summa</t>
  </si>
  <si>
    <t>Lähetuskulud</t>
  </si>
  <si>
    <t>sellest mobiiltelefoni kulud</t>
  </si>
  <si>
    <t xml:space="preserve">           andmeside kulud</t>
  </si>
  <si>
    <t xml:space="preserve"> sellest  bürooteenuste kulud</t>
  </si>
  <si>
    <t xml:space="preserve">             kantseleitarvete kulud</t>
  </si>
  <si>
    <t>sellest koolitusteenuse kulud</t>
  </si>
  <si>
    <t xml:space="preserve">           tõlketeenuse kulud</t>
  </si>
  <si>
    <t>Esindus- ja vastuvõtukulud</t>
  </si>
  <si>
    <t>Kulud kokku</t>
  </si>
  <si>
    <t>Kulutamata summa</t>
  </si>
  <si>
    <t>Bürookulud kokku</t>
  </si>
  <si>
    <t>Koolituskulud kokku</t>
  </si>
  <si>
    <t xml:space="preserve">             trükiste (ka ajakirjanduse) kulud</t>
  </si>
  <si>
    <t xml:space="preserve">           kulud sõidukite kütusele</t>
  </si>
  <si>
    <t>sellest sõidukite üüri kulud</t>
  </si>
  <si>
    <t>sealhulgas arvete alusel</t>
  </si>
  <si>
    <t xml:space="preserve">                 väljamaksmiseks</t>
  </si>
  <si>
    <t>Side- ja postikulud kokku</t>
  </si>
  <si>
    <t xml:space="preserve">           postikulud        </t>
  </si>
  <si>
    <t>Majutuskulud</t>
  </si>
  <si>
    <t>Uuringud ja ekspertiisid</t>
  </si>
  <si>
    <t>Riigikogu liikme Trivimi Velliste  2009. aasta kulude hüvitamine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</si>
</sst>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mmm/yyyy"/>
  </numFmts>
  <fonts count="3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2">
      <selection activeCell="H11" sqref="H1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39462</v>
      </c>
      <c r="D2" s="3">
        <v>39479</v>
      </c>
      <c r="E2" s="7">
        <v>39493</v>
      </c>
      <c r="F2" s="3">
        <v>39508</v>
      </c>
      <c r="G2" s="3">
        <v>39522</v>
      </c>
      <c r="H2" s="3">
        <v>39539</v>
      </c>
      <c r="I2" s="23">
        <v>39553</v>
      </c>
    </row>
    <row r="3" spans="1:9" ht="12.75">
      <c r="A3" s="5" t="s">
        <v>0</v>
      </c>
      <c r="C3" s="16"/>
      <c r="D3" s="16">
        <f aca="true" t="shared" si="0" ref="D3:I3">C34</f>
        <v>12373.52</v>
      </c>
      <c r="E3" s="16">
        <f t="shared" si="0"/>
        <v>22072.52</v>
      </c>
      <c r="F3" s="21">
        <f t="shared" si="0"/>
        <v>11273.75</v>
      </c>
      <c r="G3" s="16">
        <f t="shared" si="0"/>
        <v>6591.75</v>
      </c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>
        <v>14724</v>
      </c>
      <c r="D4" s="19">
        <v>14724</v>
      </c>
      <c r="E4" s="16"/>
      <c r="F4" s="19">
        <v>5246.8</v>
      </c>
      <c r="G4" s="16"/>
      <c r="H4" s="16">
        <v>5246.8</v>
      </c>
      <c r="I4" s="8"/>
    </row>
    <row r="5" spans="1:9" ht="15.75">
      <c r="A5" s="12" t="s">
        <v>3</v>
      </c>
      <c r="B5" s="4"/>
      <c r="C5" s="22">
        <f aca="true" t="shared" si="1" ref="C5:I5">SUM(C3:C4)</f>
        <v>14724</v>
      </c>
      <c r="D5" s="22">
        <f t="shared" si="1"/>
        <v>27097.52</v>
      </c>
      <c r="E5" s="22">
        <f t="shared" si="1"/>
        <v>22072.52</v>
      </c>
      <c r="F5" s="22">
        <f t="shared" si="1"/>
        <v>16520.55</v>
      </c>
      <c r="G5" s="22">
        <f t="shared" si="1"/>
        <v>6591.75</v>
      </c>
      <c r="H5" s="17">
        <f t="shared" si="1"/>
        <v>5246.8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385.48</v>
      </c>
      <c r="D7" s="17">
        <f t="shared" si="2"/>
        <v>183.5</v>
      </c>
      <c r="E7" s="17">
        <f t="shared" si="2"/>
        <v>9150.1</v>
      </c>
      <c r="F7" s="17">
        <f>SUM(F8:F10)</f>
        <v>7938.4</v>
      </c>
      <c r="G7" s="17">
        <f t="shared" si="2"/>
        <v>4198.31</v>
      </c>
      <c r="H7" s="17">
        <f t="shared" si="2"/>
        <v>4743.43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>
        <v>385.48</v>
      </c>
      <c r="E9" s="8"/>
      <c r="G9" s="8">
        <v>1119.24</v>
      </c>
      <c r="H9" s="16"/>
      <c r="I9" s="8"/>
    </row>
    <row r="10" spans="1:9" ht="12.75">
      <c r="A10" s="5"/>
      <c r="B10" t="s">
        <v>2</v>
      </c>
      <c r="C10" s="16"/>
      <c r="D10" s="21">
        <f>125+58.5</f>
        <v>183.5</v>
      </c>
      <c r="E10" s="16">
        <f>1277.1+7873</f>
        <v>9150.1</v>
      </c>
      <c r="F10" s="16">
        <f>6596.5+1341.9</f>
        <v>7938.4</v>
      </c>
      <c r="G10" s="21">
        <v>3079.07</v>
      </c>
      <c r="H10" s="16">
        <f>5405.5-662.07</f>
        <v>4743.43</v>
      </c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399</v>
      </c>
      <c r="E12" s="17">
        <f t="shared" si="3"/>
        <v>1507.07</v>
      </c>
      <c r="F12" s="17">
        <f t="shared" si="3"/>
        <v>8</v>
      </c>
      <c r="G12" s="17">
        <f t="shared" si="3"/>
        <v>1936.44</v>
      </c>
      <c r="H12" s="17">
        <f t="shared" si="3"/>
        <v>503.37</v>
      </c>
      <c r="I12" s="17">
        <f t="shared" si="3"/>
        <v>0</v>
      </c>
    </row>
    <row r="13" spans="1:9" ht="12.75">
      <c r="A13" s="5"/>
      <c r="B13" t="s">
        <v>6</v>
      </c>
      <c r="C13" s="8"/>
      <c r="E13" s="16">
        <v>1507.07</v>
      </c>
      <c r="G13" s="16">
        <v>1537.44</v>
      </c>
      <c r="H13" s="8">
        <v>503.37</v>
      </c>
      <c r="I13" s="16"/>
    </row>
    <row r="14" spans="1:9" ht="12.75">
      <c r="A14" s="5"/>
      <c r="B14" t="s">
        <v>7</v>
      </c>
      <c r="C14" s="8"/>
      <c r="D14">
        <v>399</v>
      </c>
      <c r="E14" s="8"/>
      <c r="G14" s="8">
        <v>399</v>
      </c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>
        <v>8</v>
      </c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17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1290</v>
      </c>
      <c r="D20" s="17">
        <f t="shared" si="4"/>
        <v>1455.5</v>
      </c>
      <c r="E20" s="17">
        <f t="shared" si="4"/>
        <v>0</v>
      </c>
      <c r="F20" s="17">
        <f t="shared" si="4"/>
        <v>1982.4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>
        <v>1290</v>
      </c>
      <c r="E22" s="8"/>
      <c r="F22" s="21">
        <v>1982.4</v>
      </c>
      <c r="G22" s="8"/>
      <c r="H22" s="8"/>
      <c r="I22" s="8"/>
    </row>
    <row r="23" spans="1:9" ht="12.75">
      <c r="A23" s="5"/>
      <c r="B23" t="s">
        <v>9</v>
      </c>
      <c r="C23" s="8"/>
      <c r="D23" s="21">
        <v>1455.5</v>
      </c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>
        <v>675</v>
      </c>
      <c r="D29" s="20">
        <v>2987</v>
      </c>
      <c r="E29" s="17">
        <v>141.6</v>
      </c>
      <c r="F29" s="4"/>
      <c r="G29" s="17">
        <v>457</v>
      </c>
      <c r="H29" s="9"/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2350.48</v>
      </c>
      <c r="D31" s="17">
        <f t="shared" si="6"/>
        <v>5025</v>
      </c>
      <c r="E31" s="17">
        <f t="shared" si="6"/>
        <v>10798.77</v>
      </c>
      <c r="F31" s="17">
        <f t="shared" si="6"/>
        <v>9928.8</v>
      </c>
      <c r="G31" s="17">
        <f t="shared" si="6"/>
        <v>6591.75</v>
      </c>
      <c r="H31" s="17">
        <f t="shared" si="6"/>
        <v>5246.8</v>
      </c>
      <c r="I31" s="17">
        <f t="shared" si="6"/>
        <v>0</v>
      </c>
      <c r="J31" s="21">
        <f>SUM(C31:I31)</f>
        <v>39941.600000000006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10798.77</v>
      </c>
      <c r="F32" s="18">
        <f t="shared" si="7"/>
        <v>9928.8</v>
      </c>
      <c r="G32" s="18">
        <f t="shared" si="7"/>
        <v>1537.4399999999996</v>
      </c>
      <c r="H32" s="18">
        <f t="shared" si="7"/>
        <v>5246.8</v>
      </c>
      <c r="I32" s="18">
        <f t="shared" si="7"/>
        <v>0</v>
      </c>
    </row>
    <row r="33" spans="1:9" ht="16.5" thickBot="1">
      <c r="A33" s="29"/>
      <c r="B33" s="30" t="s">
        <v>21</v>
      </c>
      <c r="C33" s="24">
        <v>2350.48</v>
      </c>
      <c r="D33" s="31">
        <v>5025</v>
      </c>
      <c r="E33" s="31"/>
      <c r="F33" s="25"/>
      <c r="G33" s="31">
        <v>5054.31</v>
      </c>
      <c r="H33" s="32"/>
      <c r="I33" s="32"/>
    </row>
    <row r="34" spans="1:9" ht="17.25" thickBot="1">
      <c r="A34" s="26" t="s">
        <v>14</v>
      </c>
      <c r="B34" s="27"/>
      <c r="C34" s="28">
        <f aca="true" t="shared" si="8" ref="C34:I34">C5-C31</f>
        <v>12373.52</v>
      </c>
      <c r="D34" s="28">
        <f t="shared" si="8"/>
        <v>22072.52</v>
      </c>
      <c r="E34" s="28">
        <f t="shared" si="8"/>
        <v>11273.75</v>
      </c>
      <c r="F34" s="28">
        <f t="shared" si="8"/>
        <v>6591.75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D14" sqref="D14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39569</v>
      </c>
      <c r="D2" s="3">
        <v>39583</v>
      </c>
      <c r="E2" s="7">
        <v>39600</v>
      </c>
      <c r="F2" s="3">
        <v>39614</v>
      </c>
      <c r="G2" s="3">
        <v>39630</v>
      </c>
      <c r="H2" s="3">
        <v>39644</v>
      </c>
      <c r="I2" s="23">
        <v>39661</v>
      </c>
    </row>
    <row r="3" spans="1:9" ht="12.75">
      <c r="A3" s="5" t="s">
        <v>0</v>
      </c>
      <c r="C3" s="16">
        <f>'2009-1'!I34</f>
        <v>0</v>
      </c>
      <c r="D3" s="16">
        <f aca="true" t="shared" si="0" ref="D3:I3">C34</f>
        <v>3848.2000000000003</v>
      </c>
      <c r="E3" s="16">
        <f t="shared" si="0"/>
        <v>3342.17</v>
      </c>
      <c r="F3" s="21">
        <f t="shared" si="0"/>
        <v>3342.17</v>
      </c>
      <c r="G3" s="16">
        <f t="shared" si="0"/>
        <v>3342.17</v>
      </c>
      <c r="H3" s="16">
        <f t="shared" si="0"/>
        <v>3342.17</v>
      </c>
      <c r="I3" s="16">
        <f t="shared" si="0"/>
        <v>3342.17</v>
      </c>
    </row>
    <row r="4" spans="1:9" ht="12.75">
      <c r="A4" s="5" t="s">
        <v>4</v>
      </c>
      <c r="B4" s="1"/>
      <c r="C4" s="16">
        <v>5246.8</v>
      </c>
      <c r="D4" s="19"/>
      <c r="E4" s="16"/>
      <c r="F4" s="1"/>
      <c r="G4" s="16"/>
      <c r="H4" s="8"/>
      <c r="I4" s="16"/>
    </row>
    <row r="5" spans="1:9" ht="15.75">
      <c r="A5" s="12" t="s">
        <v>3</v>
      </c>
      <c r="B5" s="4"/>
      <c r="C5" s="22">
        <f aca="true" t="shared" si="1" ref="C5:I5">SUM(C3:C4)</f>
        <v>5246.8</v>
      </c>
      <c r="D5" s="22">
        <f t="shared" si="1"/>
        <v>3848.2000000000003</v>
      </c>
      <c r="E5" s="22">
        <f t="shared" si="1"/>
        <v>3342.17</v>
      </c>
      <c r="F5" s="22">
        <f t="shared" si="1"/>
        <v>3342.17</v>
      </c>
      <c r="G5" s="22">
        <f t="shared" si="1"/>
        <v>3342.17</v>
      </c>
      <c r="H5" s="17">
        <f t="shared" si="1"/>
        <v>3342.17</v>
      </c>
      <c r="I5" s="17">
        <f t="shared" si="1"/>
        <v>3342.17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1398.6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>
        <f>1062+336.6</f>
        <v>1398.6</v>
      </c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506.03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16"/>
      <c r="D13">
        <v>506.03</v>
      </c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1398.6</v>
      </c>
      <c r="D31" s="17">
        <f t="shared" si="6"/>
        <v>506.03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1904.6299999999999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1398.6</v>
      </c>
      <c r="D32" s="18">
        <f t="shared" si="7"/>
        <v>506.03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/>
      <c r="E33" s="31"/>
      <c r="F33" s="31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3848.2000000000003</v>
      </c>
      <c r="D34" s="28">
        <f t="shared" si="8"/>
        <v>3342.17</v>
      </c>
      <c r="E34" s="28">
        <f t="shared" si="8"/>
        <v>3342.17</v>
      </c>
      <c r="F34" s="28">
        <f t="shared" si="8"/>
        <v>3342.17</v>
      </c>
      <c r="G34" s="28">
        <f t="shared" si="8"/>
        <v>3342.17</v>
      </c>
      <c r="H34" s="28">
        <f t="shared" si="8"/>
        <v>3342.17</v>
      </c>
      <c r="I34" s="28">
        <f t="shared" si="8"/>
        <v>3342.17</v>
      </c>
    </row>
    <row r="35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39675</v>
      </c>
      <c r="D2" s="3">
        <v>39692</v>
      </c>
      <c r="E2" s="7">
        <v>39706</v>
      </c>
      <c r="F2" s="3">
        <v>39722</v>
      </c>
      <c r="G2" s="3">
        <v>39736</v>
      </c>
      <c r="H2" s="3">
        <v>39753</v>
      </c>
      <c r="I2" s="23">
        <v>39767</v>
      </c>
    </row>
    <row r="3" spans="1:9" ht="12.75">
      <c r="A3" s="5" t="s">
        <v>0</v>
      </c>
      <c r="C3" s="16">
        <f>'2009-2'!I34</f>
        <v>3342.17</v>
      </c>
      <c r="D3" s="16">
        <f aca="true" t="shared" si="0" ref="D3:I3">C34</f>
        <v>3342.17</v>
      </c>
      <c r="E3" s="16">
        <f t="shared" si="0"/>
        <v>3342.17</v>
      </c>
      <c r="F3" s="21">
        <f t="shared" si="0"/>
        <v>3342.17</v>
      </c>
      <c r="G3" s="16">
        <f t="shared" si="0"/>
        <v>3342.17</v>
      </c>
      <c r="H3" s="16">
        <f t="shared" si="0"/>
        <v>3342.17</v>
      </c>
      <c r="I3" s="16">
        <f t="shared" si="0"/>
        <v>3342.17</v>
      </c>
    </row>
    <row r="4" spans="1:9" ht="12.75">
      <c r="A4" s="5" t="s">
        <v>4</v>
      </c>
      <c r="B4" s="1"/>
      <c r="C4" s="16"/>
      <c r="D4" s="19"/>
      <c r="E4" s="16"/>
      <c r="F4" s="19"/>
      <c r="G4" s="16"/>
      <c r="H4" s="16"/>
      <c r="I4" s="8"/>
    </row>
    <row r="5" spans="1:9" ht="15.75">
      <c r="A5" s="12" t="s">
        <v>3</v>
      </c>
      <c r="B5" s="4"/>
      <c r="C5" s="22">
        <f aca="true" t="shared" si="1" ref="C5:I5">SUM(C3:C4)</f>
        <v>3342.17</v>
      </c>
      <c r="D5" s="22">
        <f t="shared" si="1"/>
        <v>3342.17</v>
      </c>
      <c r="E5" s="22">
        <f t="shared" si="1"/>
        <v>3342.17</v>
      </c>
      <c r="F5" s="22">
        <f t="shared" si="1"/>
        <v>3342.17</v>
      </c>
      <c r="G5" s="22">
        <f t="shared" si="1"/>
        <v>3342.17</v>
      </c>
      <c r="H5" s="17">
        <f t="shared" si="1"/>
        <v>3342.17</v>
      </c>
      <c r="I5" s="17">
        <f t="shared" si="1"/>
        <v>3342.17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16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D13" s="21"/>
      <c r="E13" s="8"/>
      <c r="G13" s="8"/>
      <c r="H13" s="8"/>
      <c r="I13" s="16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17"/>
      <c r="F29" s="4"/>
      <c r="G29" s="17"/>
      <c r="H29" s="9"/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31"/>
      <c r="H33" s="32"/>
      <c r="I33" s="32"/>
    </row>
    <row r="34" spans="1:9" ht="17.25" thickBot="1">
      <c r="A34" s="26" t="s">
        <v>14</v>
      </c>
      <c r="B34" s="27"/>
      <c r="C34" s="28">
        <f aca="true" t="shared" si="8" ref="C34:I34">C5-C31</f>
        <v>3342.17</v>
      </c>
      <c r="D34" s="28">
        <f t="shared" si="8"/>
        <v>3342.17</v>
      </c>
      <c r="E34" s="28">
        <f t="shared" si="8"/>
        <v>3342.17</v>
      </c>
      <c r="F34" s="28">
        <f t="shared" si="8"/>
        <v>3342.17</v>
      </c>
      <c r="G34" s="28">
        <f t="shared" si="8"/>
        <v>3342.17</v>
      </c>
      <c r="H34" s="28">
        <f t="shared" si="8"/>
        <v>3342.17</v>
      </c>
      <c r="I34" s="28">
        <f t="shared" si="8"/>
        <v>3342.17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39783</v>
      </c>
      <c r="D2" s="3">
        <v>39797</v>
      </c>
      <c r="E2" s="7">
        <v>39805</v>
      </c>
      <c r="F2" s="3">
        <v>39462</v>
      </c>
      <c r="G2" s="3"/>
      <c r="H2" s="3"/>
      <c r="I2" s="23"/>
    </row>
    <row r="3" spans="1:9" ht="12.75">
      <c r="A3" s="5" t="s">
        <v>0</v>
      </c>
      <c r="C3" s="16">
        <f>'2009-3'!I34</f>
        <v>3342.17</v>
      </c>
      <c r="D3" s="16">
        <f aca="true" t="shared" si="0" ref="D3:I3">C34</f>
        <v>3342.17</v>
      </c>
      <c r="E3" s="16">
        <f t="shared" si="0"/>
        <v>3342.17</v>
      </c>
      <c r="F3" s="21">
        <f t="shared" si="0"/>
        <v>3342.17</v>
      </c>
      <c r="G3" s="16"/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"/>
      <c r="G4" s="16"/>
      <c r="H4" s="8"/>
      <c r="I4" s="8"/>
    </row>
    <row r="5" spans="1:9" ht="15.75">
      <c r="A5" s="12" t="s">
        <v>3</v>
      </c>
      <c r="B5" s="4"/>
      <c r="C5" s="22">
        <f aca="true" t="shared" si="1" ref="C5:I5">SUM(C3:C4)</f>
        <v>3342.17</v>
      </c>
      <c r="D5" s="22">
        <f t="shared" si="1"/>
        <v>3342.17</v>
      </c>
      <c r="E5" s="22">
        <f t="shared" si="1"/>
        <v>3342.17</v>
      </c>
      <c r="F5" s="22">
        <f t="shared" si="1"/>
        <v>3342.17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9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3342.17</v>
      </c>
      <c r="D34" s="28">
        <f t="shared" si="8"/>
        <v>3342.17</v>
      </c>
      <c r="E34" s="28">
        <f t="shared" si="8"/>
        <v>3342.17</v>
      </c>
      <c r="F34" s="28">
        <f t="shared" si="8"/>
        <v>3342.17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Riigikogu 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skichno</dc:creator>
  <cp:keywords/>
  <dc:description/>
  <cp:lastModifiedBy>maresoosaar</cp:lastModifiedBy>
  <cp:lastPrinted>2008-01-23T10:42:36Z</cp:lastPrinted>
  <dcterms:created xsi:type="dcterms:W3CDTF">2004-01-28T11:55:14Z</dcterms:created>
  <dcterms:modified xsi:type="dcterms:W3CDTF">2009-05-27T08:59:43Z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